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SPF\21Q1\"/>
    </mc:Choice>
  </mc:AlternateContent>
  <bookViews>
    <workbookView xWindow="14385" yWindow="-15" windowWidth="14415" windowHeight="11580"/>
  </bookViews>
  <sheets>
    <sheet name="readme" sheetId="5" r:id="rId1"/>
    <sheet name="Recorded Data" sheetId="4" r:id="rId2"/>
  </sheets>
  <calcPr calcId="162913"/>
  <customWorkbookViews>
    <customWorkbookView name="Test - Personal View" guid="{C81519AA-7BBA-4B9E-9134-55B5B32A16F6}" mergeInterval="0" personalView="1" maximized="1" windowWidth="987" windowHeight="517" activeSheetId="3"/>
  </customWorkbookViews>
</workbook>
</file>

<file path=xl/calcChain.xml><?xml version="1.0" encoding="utf-8"?>
<calcChain xmlns="http://schemas.openxmlformats.org/spreadsheetml/2006/main">
  <c r="Q52" i="4" l="1"/>
  <c r="P52" i="4"/>
  <c r="O52" i="4"/>
  <c r="N52" i="4"/>
  <c r="M52" i="4"/>
  <c r="L52" i="4"/>
  <c r="K52" i="4"/>
  <c r="J52" i="4"/>
  <c r="I52" i="4"/>
  <c r="H52" i="4"/>
  <c r="G52" i="4"/>
  <c r="Q50" i="4"/>
  <c r="P50" i="4"/>
  <c r="O50" i="4"/>
  <c r="N50" i="4"/>
  <c r="M50" i="4"/>
  <c r="L50" i="4"/>
  <c r="K50" i="4"/>
  <c r="J50" i="4"/>
  <c r="I50" i="4"/>
  <c r="H50" i="4"/>
  <c r="G50" i="4"/>
  <c r="Q48" i="4"/>
  <c r="P48" i="4"/>
  <c r="O48" i="4"/>
  <c r="N48" i="4"/>
  <c r="M48" i="4"/>
  <c r="L48" i="4"/>
  <c r="K48" i="4"/>
  <c r="J48" i="4"/>
  <c r="I48" i="4"/>
  <c r="H48" i="4"/>
  <c r="G48" i="4"/>
  <c r="Q46" i="4"/>
  <c r="P46" i="4"/>
  <c r="O46" i="4"/>
  <c r="N46" i="4"/>
  <c r="M46" i="4"/>
  <c r="L46" i="4"/>
  <c r="K46" i="4"/>
  <c r="J46" i="4"/>
  <c r="I46" i="4"/>
  <c r="H46" i="4"/>
  <c r="G46" i="4"/>
  <c r="Q45" i="4"/>
  <c r="P45" i="4"/>
  <c r="O45" i="4"/>
  <c r="N45" i="4"/>
  <c r="M45" i="4"/>
  <c r="L45" i="4"/>
  <c r="K45" i="4"/>
  <c r="J45" i="4"/>
  <c r="I45" i="4"/>
  <c r="H45" i="4"/>
  <c r="G45" i="4"/>
  <c r="Q44" i="4"/>
  <c r="P44" i="4"/>
  <c r="O44" i="4"/>
  <c r="N44" i="4"/>
  <c r="M44" i="4"/>
  <c r="L44" i="4"/>
  <c r="K44" i="4"/>
  <c r="J44" i="4"/>
  <c r="I44" i="4"/>
  <c r="H44" i="4"/>
  <c r="G44" i="4"/>
  <c r="Q43" i="4"/>
  <c r="P43" i="4"/>
  <c r="O43" i="4"/>
  <c r="N43" i="4"/>
  <c r="M43" i="4"/>
  <c r="L43" i="4"/>
  <c r="K43" i="4"/>
  <c r="J43" i="4"/>
  <c r="I43" i="4"/>
  <c r="H43" i="4"/>
  <c r="G43" i="4"/>
  <c r="F43" i="4"/>
  <c r="F52" i="4"/>
  <c r="F50" i="4"/>
  <c r="F48" i="4"/>
  <c r="F46" i="4"/>
  <c r="F45" i="4"/>
  <c r="F44" i="4"/>
  <c r="E52" i="4"/>
  <c r="E50" i="4"/>
</calcChain>
</file>

<file path=xl/sharedStrings.xml><?xml version="1.0" encoding="utf-8"?>
<sst xmlns="http://schemas.openxmlformats.org/spreadsheetml/2006/main" count="96" uniqueCount="58">
  <si>
    <t>.</t>
  </si>
  <si>
    <t>Year</t>
  </si>
  <si>
    <t>Quarter</t>
  </si>
  <si>
    <t>ID Number</t>
  </si>
  <si>
    <t>Industry</t>
  </si>
  <si>
    <t>1=financial, 2=non-financial, 3=unsure</t>
  </si>
  <si>
    <t>Other_Name</t>
  </si>
  <si>
    <t>Primary</t>
  </si>
  <si>
    <t>Index Name</t>
  </si>
  <si>
    <t>ppts</t>
  </si>
  <si>
    <t>House Price Indices Listed In Questionnaire</t>
  </si>
  <si>
    <t>NAR Median: Total Existing</t>
  </si>
  <si>
    <t>Other</t>
  </si>
  <si>
    <t>CSNat</t>
  </si>
  <si>
    <t>CS10</t>
  </si>
  <si>
    <t>CS20</t>
  </si>
  <si>
    <t>NAR</t>
  </si>
  <si>
    <t>Variable Name</t>
  </si>
  <si>
    <t>The list of indices originally provided is shown below, along with the corresponding variable name by which the index is referred to in our recorded responses.</t>
  </si>
  <si>
    <t>The next column, titled Primary, indicates which house price index the panelist marked as their primary index. For panelists that reported more than one index as primary, we list all indices they selected.</t>
  </si>
  <si>
    <t>Summary Statistics</t>
  </si>
  <si>
    <t>Max</t>
  </si>
  <si>
    <t>Mean</t>
  </si>
  <si>
    <t>Median</t>
  </si>
  <si>
    <t>Min</t>
  </si>
  <si>
    <t>Std Dev</t>
  </si>
  <si>
    <t>N</t>
  </si>
  <si>
    <t>Total # participants</t>
  </si>
  <si>
    <t>CorLog</t>
  </si>
  <si>
    <t>The responses can be found in the worksheet "Recorded Data", where each participant's response is recorded on one row. Blank responses are indicated with a period (.). The first two columns state the year and quarter of the survey. The third column records the participant's ID number. The fourth column records the participant's industry code, where a 1 denotes a participant employed by a financial service provider, a 2 denotes a participant employed by a nonfinancial service provider, and a 3 denotes a forecaster whose employer's nature is uncertain.</t>
  </si>
  <si>
    <t>CoreLogic: National HPI, incl Distressed Sales (Single Family Combined)</t>
  </si>
  <si>
    <t>S&amp;P CoreLogic Case-Shiller: U.S. National</t>
  </si>
  <si>
    <t>S&amp;P CoreLogic Case-Shiller: Composite 10</t>
  </si>
  <si>
    <t>S&amp;P CoreLogic Case-Shiller: Composite 20</t>
  </si>
  <si>
    <t>FHFA: Purchase Only (U.S. Total)</t>
  </si>
  <si>
    <t>FHFAPOT</t>
  </si>
  <si>
    <t xml:space="preserve"> </t>
  </si>
  <si>
    <t>CSNat_2021</t>
  </si>
  <si>
    <t>CS10_2021</t>
  </si>
  <si>
    <t>CS20_2021</t>
  </si>
  <si>
    <t>FHFAPOT_2021</t>
  </si>
  <si>
    <t>CorLog_2021</t>
  </si>
  <si>
    <t>NAR_2021</t>
  </si>
  <si>
    <t>Other_2021</t>
  </si>
  <si>
    <t>CSNat_2022</t>
  </si>
  <si>
    <t>CS10_2022</t>
  </si>
  <si>
    <t>CS20_2022</t>
  </si>
  <si>
    <t>FHFAPOT_2022</t>
  </si>
  <si>
    <t>CorLog_2022</t>
  </si>
  <si>
    <t>NAR_2022</t>
  </si>
  <si>
    <t>Other_2022</t>
  </si>
  <si>
    <t>Responses to Special Questions - SPF 2021:Q1</t>
  </si>
  <si>
    <t xml:space="preserve">This file contains the individual responses to the special questions asked in the 2021:Q1 Survey of Professional Forecasters. </t>
  </si>
  <si>
    <t>In this survey the special questions asked panelists to provide forecasts of growth in house prices, as measured by several different house price indices. Panelists were allowed to choose from a provided list of indices, or write in their own index. For each index of their choosing, panelists provided forecasts of growth in 2021 (2020:Q4 to 2021:Q4) and growth in 2022 (2021:Q4 to 2022:Q4). Furthermore, panelists also specified which particular index they regard as their primary measure of house prices.</t>
  </si>
  <si>
    <t>The next 6 columns provide the forecasts for growth (in percentage points, Q4/Q4) for the year 2021. Each column corresponds to a forecast for one of the house price indices shown above.</t>
  </si>
  <si>
    <t>Similarly, the next 6 columns provide forecasts for growth in the year 2022.</t>
  </si>
  <si>
    <t>Lastly, the remaining 3 columns provide the responses for those panelists who wrote in a house price index not originally listed, and their corresponding forecasts for 2021 and 2022.</t>
  </si>
  <si>
    <t>Weighted price new &amp; exisitng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</si>
</sst>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0"/>
      <name val="Arial"/>
    </font>
    <font>
      <sz val="10"/>
      <name val="Arial"/>
      <family val="2"/>
    </font>
    <font>
      <sz val="14"/>
      <name val="Arial"/>
      <family val="2"/>
    </font>
    <font>
      <b/>
      <sz val="10"/>
      <name val="Arial"/>
      <family val="2"/>
    </font>
    <font>
      <sz val="10"/>
      <name val="Arial"/>
      <family val="2"/>
    </font>
  </fonts>
  <fills count="4">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s>
  <borders count="3">
    <border>
      <left/>
      <right/>
      <top/>
      <bottom/>
      <diagonal/>
    </border>
    <border>
      <left/>
      <right/>
      <top/>
      <bottom style="thin">
        <color indexed="64"/>
      </bottom>
      <diagonal/>
    </border>
    <border>
      <left/>
      <right style="thin">
        <color indexed="64"/>
      </right>
      <top/>
      <bottom/>
      <diagonal/>
    </border>
  </borders>
  <cellStyleXfs count="2">
    <xf numFmtId="0" fontId="0" fillId="0" borderId="0"/>
    <xf numFmtId="0" fontId="1" fillId="0" borderId="0"/>
  </cellStyleXfs>
  <cellXfs count="47">
    <xf numFmtId="0" fontId="0" fillId="0" borderId="0" xfId="0"/>
    <xf numFmtId="0" fontId="0" fillId="0" borderId="0" xfId="0" applyAlignment="1">
      <alignment horizontal="left" vertical="top" wrapText="1"/>
    </xf>
    <xf numFmtId="0" fontId="0" fillId="0" borderId="0" xfId="1" applyFont="1" applyAlignment="1">
      <alignment vertical="top" wrapText="1"/>
    </xf>
    <xf numFmtId="0" fontId="0" fillId="0" borderId="0" xfId="0" applyAlignment="1">
      <alignment horizontal="left" vertical="top"/>
    </xf>
    <xf numFmtId="0" fontId="0" fillId="0" borderId="0" xfId="0" applyAlignment="1">
      <alignment horizontal="left" vertical="center"/>
    </xf>
    <xf numFmtId="0" fontId="0" fillId="0" borderId="0" xfId="0" applyAlignment="1">
      <alignment horizontal="center" vertical="top" wrapText="1"/>
    </xf>
    <xf numFmtId="0" fontId="0" fillId="0" borderId="0" xfId="0" applyAlignment="1"/>
    <xf numFmtId="0" fontId="0" fillId="0" borderId="1" xfId="0" applyBorder="1" applyAlignment="1">
      <alignment horizontal="center" vertical="center"/>
    </xf>
    <xf numFmtId="0" fontId="0" fillId="0" borderId="0" xfId="0" applyAlignment="1">
      <alignment vertical="top"/>
    </xf>
    <xf numFmtId="0" fontId="3" fillId="0" borderId="0" xfId="0" applyFont="1"/>
    <xf numFmtId="0" fontId="1" fillId="0" borderId="0" xfId="0" applyFont="1"/>
    <xf numFmtId="0" fontId="1" fillId="0" borderId="0" xfId="0" applyFont="1" applyAlignment="1">
      <alignment horizontal="center" vertical="top" wrapText="1"/>
    </xf>
    <xf numFmtId="0" fontId="0" fillId="0" borderId="0" xfId="1" applyFont="1" applyAlignment="1">
      <alignment horizontal="center" vertical="center"/>
    </xf>
    <xf numFmtId="0" fontId="0" fillId="0" borderId="2" xfId="1" applyFont="1" applyBorder="1" applyAlignment="1">
      <alignment horizontal="center" vertical="center"/>
    </xf>
    <xf numFmtId="0" fontId="1" fillId="2" borderId="0" xfId="1" applyFont="1" applyFill="1" applyBorder="1" applyAlignment="1">
      <alignment horizontal="center" vertical="center"/>
    </xf>
    <xf numFmtId="0" fontId="1" fillId="3" borderId="0" xfId="1" applyFont="1" applyFill="1" applyAlignment="1">
      <alignment horizontal="center" vertical="center"/>
    </xf>
    <xf numFmtId="0" fontId="1" fillId="2" borderId="0" xfId="1" applyFont="1" applyFill="1" applyAlignment="1">
      <alignment horizontal="center" vertical="center"/>
    </xf>
    <xf numFmtId="0" fontId="0" fillId="0" borderId="0" xfId="0" applyAlignment="1">
      <alignment vertical="center"/>
    </xf>
    <xf numFmtId="0" fontId="0" fillId="0" borderId="0" xfId="1" applyFont="1" applyBorder="1" applyAlignment="1">
      <alignment horizontal="center" vertical="center"/>
    </xf>
    <xf numFmtId="0" fontId="0" fillId="0" borderId="0" xfId="1" applyFont="1" applyFill="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2" fontId="0" fillId="0" borderId="0" xfId="1" applyNumberFormat="1" applyFont="1"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Border="1" applyAlignment="1">
      <alignment horizontal="center" vertical="center"/>
    </xf>
    <xf numFmtId="2" fontId="0" fillId="0" borderId="0" xfId="0" applyNumberFormat="1" applyAlignment="1">
      <alignment horizontal="center" vertical="center"/>
    </xf>
    <xf numFmtId="2" fontId="1" fillId="0" borderId="0" xfId="0" applyNumberFormat="1" applyFont="1" applyFill="1" applyBorder="1" applyAlignment="1">
      <alignment horizontal="center" vertical="center"/>
    </xf>
    <xf numFmtId="0" fontId="2" fillId="0" borderId="0" xfId="1" applyFont="1" applyAlignment="1">
      <alignment horizontal="center" vertical="center"/>
    </xf>
    <xf numFmtId="2" fontId="0" fillId="0" borderId="0" xfId="1" applyNumberFormat="1" applyFont="1" applyAlignment="1">
      <alignment horizontal="center" vertical="center"/>
    </xf>
    <xf numFmtId="0" fontId="0" fillId="0" borderId="0" xfId="1" applyFont="1" applyFill="1" applyAlignment="1">
      <alignment horizontal="center" vertical="center"/>
    </xf>
    <xf numFmtId="0" fontId="0" fillId="0" borderId="0" xfId="0" applyFill="1" applyBorder="1" applyAlignment="1">
      <alignment horizontal="center" vertical="center"/>
    </xf>
    <xf numFmtId="2" fontId="0" fillId="0" borderId="0" xfId="0" applyNumberFormat="1" applyFill="1" applyBorder="1" applyAlignment="1">
      <alignment horizontal="center" vertical="center"/>
    </xf>
    <xf numFmtId="0" fontId="0" fillId="0" borderId="0" xfId="0" applyFill="1" applyAlignment="1">
      <alignment horizontal="center" vertical="center" wrapText="1"/>
    </xf>
    <xf numFmtId="2" fontId="0" fillId="0" borderId="0" xfId="0" applyNumberFormat="1" applyFill="1" applyAlignment="1">
      <alignment horizontal="center" vertical="center"/>
    </xf>
    <xf numFmtId="0" fontId="1" fillId="0" borderId="0" xfId="0" applyFont="1" applyFill="1" applyAlignment="1">
      <alignment horizontal="center" vertical="center" wrapText="1"/>
    </xf>
    <xf numFmtId="2" fontId="0" fillId="0" borderId="0" xfId="1" applyNumberFormat="1" applyFont="1" applyFill="1" applyBorder="1" applyAlignment="1">
      <alignment horizontal="center"/>
    </xf>
    <xf numFmtId="2" fontId="1" fillId="0" borderId="0" xfId="0" applyNumberFormat="1" applyFont="1" applyFill="1" applyAlignment="1">
      <alignment horizontal="center" vertical="center"/>
    </xf>
    <xf numFmtId="0" fontId="1" fillId="0" borderId="0" xfId="1" applyFont="1" applyFill="1" applyBorder="1" applyAlignment="1">
      <alignment horizontal="center" vertical="center"/>
    </xf>
    <xf numFmtId="0" fontId="4" fillId="0" borderId="0" xfId="1" applyFont="1" applyFill="1" applyAlignment="1">
      <alignment horizontal="center" vertical="center"/>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1" applyFont="1" applyAlignment="1">
      <alignment horizontal="left" vertical="top" wrapText="1"/>
    </xf>
    <xf numFmtId="0" fontId="0" fillId="0" borderId="1" xfId="0" applyBorder="1" applyAlignment="1">
      <alignment horizontal="center" vertical="center"/>
    </xf>
    <xf numFmtId="0" fontId="0" fillId="0" borderId="0" xfId="0" applyBorder="1" applyAlignment="1" applyProtection="1">
      <alignment wrapText="1"/>
      <protection locked="0"/>
    </xf>
    <xf numFmtId="0" fontId="0" fillId="0" borderId="2" xfId="1" applyFont="1" applyFill="1" applyBorder="1" applyAlignment="1">
      <alignment horizontal="center" vertical="center"/>
    </xf>
    <xf numFmtId="0" fontId="0" fillId="0" borderId="2" xfId="0" applyFill="1" applyBorder="1" applyAlignment="1">
      <alignment horizontal="center" vertical="center"/>
    </xf>
  </cellXfs>
  <cellStyles count="2">
    <cellStyle name="?Q\?1@"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V45"/>
  <sheetViews>
    <sheetView showGridLines="0" showRowColHeaders="0" tabSelected="1" workbookViewId="0">
      <selection activeCell="I4" sqref="I4"/>
    </sheetView>
  </sheetViews>
  <sheetFormatPr defaultRowHeight="12.75" x14ac:dyDescent="0.2"/>
  <cols>
    <col min="13" max="13" width="15.140625" customWidth="1"/>
  </cols>
  <sheetData>
    <row r="4" spans="4:15" x14ac:dyDescent="0.2">
      <c r="D4" s="9" t="s">
        <v>51</v>
      </c>
      <c r="E4" s="9"/>
      <c r="F4" s="9"/>
      <c r="G4" s="9"/>
      <c r="H4" s="9"/>
    </row>
    <row r="6" spans="4:15" x14ac:dyDescent="0.2">
      <c r="D6" s="10" t="s">
        <v>52</v>
      </c>
    </row>
    <row r="8" spans="4:15" x14ac:dyDescent="0.2">
      <c r="D8" s="40" t="s">
        <v>53</v>
      </c>
      <c r="E8" s="41"/>
      <c r="F8" s="41"/>
      <c r="G8" s="41"/>
      <c r="H8" s="41"/>
      <c r="I8" s="41"/>
      <c r="J8" s="41"/>
      <c r="K8" s="41"/>
      <c r="L8" s="41"/>
      <c r="M8" s="41"/>
      <c r="N8" s="41"/>
      <c r="O8" s="41"/>
    </row>
    <row r="9" spans="4:15" x14ac:dyDescent="0.2">
      <c r="D9" s="41"/>
      <c r="E9" s="41"/>
      <c r="F9" s="41"/>
      <c r="G9" s="41"/>
      <c r="H9" s="41"/>
      <c r="I9" s="41"/>
      <c r="J9" s="41"/>
      <c r="K9" s="41"/>
      <c r="L9" s="41"/>
      <c r="M9" s="41"/>
      <c r="N9" s="41"/>
      <c r="O9" s="41"/>
    </row>
    <row r="10" spans="4:15" x14ac:dyDescent="0.2">
      <c r="D10" s="41"/>
      <c r="E10" s="41"/>
      <c r="F10" s="41"/>
      <c r="G10" s="41"/>
      <c r="H10" s="41"/>
      <c r="I10" s="41"/>
      <c r="J10" s="41"/>
      <c r="K10" s="41"/>
      <c r="L10" s="41"/>
      <c r="M10" s="41"/>
      <c r="N10" s="41"/>
      <c r="O10" s="41"/>
    </row>
    <row r="11" spans="4:15" x14ac:dyDescent="0.2">
      <c r="D11" s="41"/>
      <c r="E11" s="41"/>
      <c r="F11" s="41"/>
      <c r="G11" s="41"/>
      <c r="H11" s="41"/>
      <c r="I11" s="41"/>
      <c r="J11" s="41"/>
      <c r="K11" s="41"/>
      <c r="L11" s="41"/>
      <c r="M11" s="41"/>
      <c r="N11" s="41"/>
      <c r="O11" s="41"/>
    </row>
    <row r="12" spans="4:15" x14ac:dyDescent="0.2">
      <c r="D12" s="41"/>
      <c r="E12" s="41"/>
      <c r="F12" s="41"/>
      <c r="G12" s="41"/>
      <c r="H12" s="41"/>
      <c r="I12" s="41"/>
      <c r="J12" s="41"/>
      <c r="K12" s="41"/>
      <c r="L12" s="41"/>
      <c r="M12" s="41"/>
      <c r="N12" s="41"/>
      <c r="O12" s="41"/>
    </row>
    <row r="13" spans="4:15" x14ac:dyDescent="0.2">
      <c r="D13" s="3" t="s">
        <v>18</v>
      </c>
      <c r="E13" s="1"/>
      <c r="F13" s="1"/>
      <c r="G13" s="1"/>
      <c r="H13" s="1"/>
      <c r="I13" s="1"/>
      <c r="J13" s="1"/>
      <c r="K13" s="1"/>
      <c r="L13" s="1"/>
      <c r="M13" s="1"/>
      <c r="N13" s="1"/>
      <c r="O13" s="1"/>
    </row>
    <row r="14" spans="4:15" x14ac:dyDescent="0.2">
      <c r="D14" s="1"/>
      <c r="E14" s="1"/>
      <c r="F14" s="1"/>
      <c r="G14" s="1"/>
      <c r="H14" s="1"/>
      <c r="I14" s="1"/>
      <c r="J14" s="1"/>
      <c r="K14" s="1"/>
      <c r="L14" s="1"/>
      <c r="M14" s="1"/>
      <c r="N14" s="1"/>
      <c r="O14" s="1"/>
    </row>
    <row r="15" spans="4:15" x14ac:dyDescent="0.2">
      <c r="D15" s="1"/>
      <c r="E15" s="1"/>
      <c r="F15" s="1"/>
      <c r="G15" s="1"/>
      <c r="H15" s="1"/>
      <c r="I15" s="1"/>
      <c r="J15" s="1"/>
      <c r="K15" s="1"/>
      <c r="L15" s="1"/>
      <c r="M15" s="1"/>
      <c r="N15" s="1"/>
      <c r="O15" s="1"/>
    </row>
    <row r="16" spans="4:15" x14ac:dyDescent="0.2">
      <c r="D16" s="1"/>
      <c r="E16" s="43" t="s">
        <v>10</v>
      </c>
      <c r="F16" s="43"/>
      <c r="G16" s="43"/>
      <c r="H16" s="43"/>
      <c r="I16" s="1"/>
      <c r="J16" s="1"/>
      <c r="K16" s="1"/>
      <c r="L16" s="1"/>
      <c r="M16" s="7" t="s">
        <v>17</v>
      </c>
      <c r="N16" s="1"/>
      <c r="O16" s="1"/>
    </row>
    <row r="17" spans="4:22" x14ac:dyDescent="0.2">
      <c r="D17" s="1"/>
      <c r="E17" s="4"/>
      <c r="F17" s="1"/>
      <c r="G17" s="1"/>
      <c r="H17" s="1"/>
      <c r="I17" s="1"/>
      <c r="J17" s="1"/>
      <c r="K17" s="1"/>
      <c r="L17" s="1"/>
      <c r="M17" s="1"/>
      <c r="N17" s="1"/>
      <c r="O17" s="1"/>
    </row>
    <row r="18" spans="4:22" x14ac:dyDescent="0.2">
      <c r="D18" s="1"/>
      <c r="E18" s="4" t="s">
        <v>31</v>
      </c>
      <c r="F18" s="1"/>
      <c r="G18" s="1"/>
      <c r="H18" s="1"/>
      <c r="I18" s="1"/>
      <c r="J18" s="1"/>
      <c r="K18" s="1"/>
      <c r="L18" s="1"/>
      <c r="M18" s="11" t="s">
        <v>13</v>
      </c>
      <c r="N18" s="1"/>
      <c r="O18" s="1"/>
    </row>
    <row r="19" spans="4:22" x14ac:dyDescent="0.2">
      <c r="D19" s="1"/>
      <c r="E19" s="4" t="s">
        <v>32</v>
      </c>
      <c r="F19" s="1"/>
      <c r="G19" s="1"/>
      <c r="H19" s="1"/>
      <c r="I19" s="1"/>
      <c r="J19" s="1"/>
      <c r="K19" s="1"/>
      <c r="L19" s="1"/>
      <c r="M19" s="5" t="s">
        <v>14</v>
      </c>
      <c r="N19" s="1"/>
      <c r="O19" s="1"/>
    </row>
    <row r="20" spans="4:22" x14ac:dyDescent="0.2">
      <c r="D20" s="1"/>
      <c r="E20" s="4" t="s">
        <v>33</v>
      </c>
      <c r="F20" s="1"/>
      <c r="G20" s="1"/>
      <c r="H20" s="1"/>
      <c r="I20" s="1"/>
      <c r="J20" s="1"/>
      <c r="K20" s="1"/>
      <c r="L20" s="1"/>
      <c r="M20" s="5" t="s">
        <v>15</v>
      </c>
      <c r="N20" s="1"/>
      <c r="O20" s="1"/>
    </row>
    <row r="21" spans="4:22" ht="12.75" customHeight="1" x14ac:dyDescent="0.2">
      <c r="D21" s="1"/>
      <c r="E21" s="44" t="s">
        <v>34</v>
      </c>
      <c r="F21" s="44"/>
      <c r="G21" s="44"/>
      <c r="H21" s="44"/>
      <c r="I21" s="1"/>
      <c r="J21" s="1"/>
      <c r="K21" s="1"/>
      <c r="L21" s="1"/>
      <c r="M21" s="11" t="s">
        <v>35</v>
      </c>
      <c r="N21" s="1"/>
      <c r="O21" s="1"/>
    </row>
    <row r="22" spans="4:22" x14ac:dyDescent="0.2">
      <c r="D22" s="1"/>
      <c r="E22" s="3" t="s">
        <v>30</v>
      </c>
      <c r="F22" s="1"/>
      <c r="G22" s="1"/>
      <c r="H22" s="1"/>
      <c r="I22" s="1"/>
      <c r="J22" s="1"/>
      <c r="K22" s="1"/>
      <c r="L22" s="1"/>
      <c r="M22" s="11" t="s">
        <v>28</v>
      </c>
      <c r="N22" s="8"/>
      <c r="O22" s="1"/>
    </row>
    <row r="23" spans="4:22" x14ac:dyDescent="0.2">
      <c r="D23" s="1"/>
      <c r="E23" s="3" t="s">
        <v>11</v>
      </c>
      <c r="F23" s="1"/>
      <c r="G23" s="1"/>
      <c r="H23" s="1"/>
      <c r="I23" s="1"/>
      <c r="J23" s="1"/>
      <c r="K23" s="1"/>
      <c r="L23" s="1"/>
      <c r="M23" s="11" t="s">
        <v>16</v>
      </c>
      <c r="P23" s="8"/>
      <c r="Q23" s="8"/>
      <c r="R23" s="8"/>
      <c r="S23" s="8"/>
      <c r="T23" s="8"/>
      <c r="U23" s="8"/>
      <c r="V23" s="8"/>
    </row>
    <row r="24" spans="4:22" x14ac:dyDescent="0.2">
      <c r="D24" s="1"/>
      <c r="E24" s="3" t="s">
        <v>12</v>
      </c>
      <c r="F24" s="1"/>
      <c r="G24" s="1"/>
      <c r="H24" s="1"/>
      <c r="I24" s="1"/>
      <c r="J24" s="1"/>
      <c r="K24" s="1"/>
      <c r="L24" s="1"/>
      <c r="M24" s="5" t="s">
        <v>12</v>
      </c>
      <c r="N24" s="1"/>
      <c r="O24" s="1"/>
    </row>
    <row r="25" spans="4:22" x14ac:dyDescent="0.2">
      <c r="D25" s="1"/>
      <c r="E25" s="3"/>
      <c r="F25" s="1"/>
      <c r="G25" s="1"/>
      <c r="H25" s="1"/>
      <c r="I25" s="1"/>
      <c r="J25" s="1"/>
      <c r="K25" s="1"/>
      <c r="L25" s="1"/>
      <c r="M25" s="1"/>
      <c r="N25" s="1"/>
      <c r="O25" s="1"/>
    </row>
    <row r="26" spans="4:22" x14ac:dyDescent="0.2">
      <c r="D26" s="1"/>
      <c r="E26" s="3"/>
      <c r="F26" s="1"/>
      <c r="G26" s="1"/>
      <c r="H26" s="1"/>
      <c r="I26" s="1"/>
      <c r="J26" s="1"/>
      <c r="K26" s="1"/>
      <c r="L26" s="1"/>
      <c r="M26" s="1"/>
      <c r="N26" s="1"/>
      <c r="O26" s="1"/>
    </row>
    <row r="27" spans="4:22" x14ac:dyDescent="0.2">
      <c r="E27" s="6"/>
    </row>
    <row r="28" spans="4:22" ht="12.75" customHeight="1" x14ac:dyDescent="0.2">
      <c r="D28" s="42" t="s">
        <v>29</v>
      </c>
      <c r="E28" s="42"/>
      <c r="F28" s="42"/>
      <c r="G28" s="42"/>
      <c r="H28" s="42"/>
      <c r="I28" s="42"/>
      <c r="J28" s="42"/>
      <c r="K28" s="42"/>
      <c r="L28" s="42"/>
      <c r="M28" s="42"/>
      <c r="N28" s="42"/>
      <c r="O28" s="42"/>
      <c r="P28" s="2"/>
      <c r="Q28" s="2"/>
      <c r="R28" s="2"/>
      <c r="S28" s="2"/>
      <c r="T28" s="2"/>
    </row>
    <row r="29" spans="4:22" x14ac:dyDescent="0.2">
      <c r="D29" s="42"/>
      <c r="E29" s="42"/>
      <c r="F29" s="42"/>
      <c r="G29" s="42"/>
      <c r="H29" s="42"/>
      <c r="I29" s="42"/>
      <c r="J29" s="42"/>
      <c r="K29" s="42"/>
      <c r="L29" s="42"/>
      <c r="M29" s="42"/>
      <c r="N29" s="42"/>
      <c r="O29" s="42"/>
    </row>
    <row r="30" spans="4:22" x14ac:dyDescent="0.2">
      <c r="D30" s="42"/>
      <c r="E30" s="42"/>
      <c r="F30" s="42"/>
      <c r="G30" s="42"/>
      <c r="H30" s="42"/>
      <c r="I30" s="42"/>
      <c r="J30" s="42"/>
      <c r="K30" s="42"/>
      <c r="L30" s="42"/>
      <c r="M30" s="42"/>
      <c r="N30" s="42"/>
      <c r="O30" s="42"/>
    </row>
    <row r="31" spans="4:22" x14ac:dyDescent="0.2">
      <c r="D31" s="42"/>
      <c r="E31" s="42"/>
      <c r="F31" s="42"/>
      <c r="G31" s="42"/>
      <c r="H31" s="42"/>
      <c r="I31" s="42"/>
      <c r="J31" s="42"/>
      <c r="K31" s="42"/>
      <c r="L31" s="42"/>
      <c r="M31" s="42"/>
      <c r="N31" s="42"/>
      <c r="O31" s="42"/>
    </row>
    <row r="32" spans="4:22" x14ac:dyDescent="0.2">
      <c r="D32" s="42"/>
      <c r="E32" s="42"/>
      <c r="F32" s="42"/>
      <c r="G32" s="42"/>
      <c r="H32" s="42"/>
      <c r="I32" s="42"/>
      <c r="J32" s="42"/>
      <c r="K32" s="42"/>
      <c r="L32" s="42"/>
      <c r="M32" s="42"/>
      <c r="N32" s="42"/>
      <c r="O32" s="42"/>
    </row>
    <row r="34" spans="4:15" x14ac:dyDescent="0.2">
      <c r="D34" s="41" t="s">
        <v>19</v>
      </c>
      <c r="E34" s="41"/>
      <c r="F34" s="41"/>
      <c r="G34" s="41"/>
      <c r="H34" s="41"/>
      <c r="I34" s="41"/>
      <c r="J34" s="41"/>
      <c r="K34" s="41"/>
      <c r="L34" s="41"/>
      <c r="M34" s="41"/>
      <c r="N34" s="41"/>
      <c r="O34" s="41"/>
    </row>
    <row r="35" spans="4:15" x14ac:dyDescent="0.2">
      <c r="D35" s="41"/>
      <c r="E35" s="41"/>
      <c r="F35" s="41"/>
      <c r="G35" s="41"/>
      <c r="H35" s="41"/>
      <c r="I35" s="41"/>
      <c r="J35" s="41"/>
      <c r="K35" s="41"/>
      <c r="L35" s="41"/>
      <c r="M35" s="41"/>
      <c r="N35" s="41"/>
      <c r="O35" s="41"/>
    </row>
    <row r="37" spans="4:15" x14ac:dyDescent="0.2">
      <c r="D37" s="40" t="s">
        <v>54</v>
      </c>
      <c r="E37" s="41"/>
      <c r="F37" s="41"/>
      <c r="G37" s="41"/>
      <c r="H37" s="41"/>
      <c r="I37" s="41"/>
      <c r="J37" s="41"/>
      <c r="K37" s="41"/>
      <c r="L37" s="41"/>
      <c r="M37" s="41"/>
      <c r="N37" s="41"/>
      <c r="O37" s="41"/>
    </row>
    <row r="38" spans="4:15" x14ac:dyDescent="0.2">
      <c r="D38" s="41"/>
      <c r="E38" s="41"/>
      <c r="F38" s="41"/>
      <c r="G38" s="41"/>
      <c r="H38" s="41"/>
      <c r="I38" s="41"/>
      <c r="J38" s="41"/>
      <c r="K38" s="41"/>
      <c r="L38" s="41"/>
      <c r="M38" s="41"/>
      <c r="N38" s="41"/>
      <c r="O38" s="41"/>
    </row>
    <row r="39" spans="4:15" x14ac:dyDescent="0.2">
      <c r="D39" s="41"/>
      <c r="E39" s="41"/>
      <c r="F39" s="41"/>
      <c r="G39" s="41"/>
      <c r="H39" s="41"/>
      <c r="I39" s="41"/>
      <c r="J39" s="41"/>
      <c r="K39" s="41"/>
      <c r="L39" s="41"/>
      <c r="M39" s="41"/>
      <c r="N39" s="41"/>
      <c r="O39" s="41"/>
    </row>
    <row r="40" spans="4:15" x14ac:dyDescent="0.2">
      <c r="D40" s="10" t="s">
        <v>55</v>
      </c>
    </row>
    <row r="42" spans="4:15" x14ac:dyDescent="0.2">
      <c r="D42" s="40" t="s">
        <v>56</v>
      </c>
      <c r="E42" s="41"/>
      <c r="F42" s="41"/>
      <c r="G42" s="41"/>
      <c r="H42" s="41"/>
      <c r="I42" s="41"/>
      <c r="J42" s="41"/>
      <c r="K42" s="41"/>
      <c r="L42" s="41"/>
      <c r="M42" s="41"/>
      <c r="N42" s="41"/>
      <c r="O42" s="41"/>
    </row>
    <row r="43" spans="4:15" x14ac:dyDescent="0.2">
      <c r="D43" s="41"/>
      <c r="E43" s="41"/>
      <c r="F43" s="41"/>
      <c r="G43" s="41"/>
      <c r="H43" s="41"/>
      <c r="I43" s="41"/>
      <c r="J43" s="41"/>
      <c r="K43" s="41"/>
      <c r="L43" s="41"/>
      <c r="M43" s="41"/>
      <c r="N43" s="41"/>
      <c r="O43" s="41"/>
    </row>
    <row r="45" spans="4:15" x14ac:dyDescent="0.2">
      <c r="D45" s="10"/>
    </row>
  </sheetData>
  <mergeCells count="7">
    <mergeCell ref="D8:O12"/>
    <mergeCell ref="D28:O32"/>
    <mergeCell ref="E16:H16"/>
    <mergeCell ref="D37:O39"/>
    <mergeCell ref="D42:O43"/>
    <mergeCell ref="D34:O35"/>
    <mergeCell ref="E21:H21"/>
  </mergeCells>
  <pageMargins left="0.7" right="0.25" top="0.75" bottom="0.75" header="0.3" footer="0.3"/>
  <pageSetup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2"/>
  <sheetViews>
    <sheetView zoomScale="80" zoomScaleNormal="80" workbookViewId="0">
      <pane xSplit="4" ySplit="2" topLeftCell="E3" activePane="bottomRight" state="frozen"/>
      <selection pane="topRight" activeCell="E1" sqref="E1"/>
      <selection pane="bottomLeft" activeCell="A3" sqref="A3"/>
      <selection pane="bottomRight" activeCell="F42" sqref="F42"/>
    </sheetView>
  </sheetViews>
  <sheetFormatPr defaultColWidth="9.140625" defaultRowHeight="12.75" x14ac:dyDescent="0.2"/>
  <cols>
    <col min="1" max="1" width="7.7109375" style="20" customWidth="1"/>
    <col min="2" max="2" width="8.5703125" style="20" customWidth="1"/>
    <col min="3" max="3" width="12.85546875" style="20" customWidth="1"/>
    <col min="4" max="4" width="33" style="21" bestFit="1" customWidth="1"/>
    <col min="5" max="5" width="37.7109375" style="25" customWidth="1"/>
    <col min="6" max="6" width="12.42578125" style="17" customWidth="1"/>
    <col min="7" max="7" width="14.7109375" style="17" customWidth="1"/>
    <col min="8" max="8" width="16.28515625" style="17" customWidth="1"/>
    <col min="9" max="9" width="17.140625" style="17" customWidth="1"/>
    <col min="10" max="10" width="12.85546875" style="17" customWidth="1"/>
    <col min="11" max="11" width="13.140625" style="17" customWidth="1"/>
    <col min="12" max="12" width="14.42578125" style="17" customWidth="1"/>
    <col min="13" max="14" width="13.28515625" style="17" customWidth="1"/>
    <col min="15" max="15" width="14.5703125" style="17" customWidth="1"/>
    <col min="16" max="17" width="13.28515625" style="17" customWidth="1"/>
    <col min="18" max="18" width="33" style="17" customWidth="1"/>
    <col min="19" max="28" width="13.28515625" style="17" customWidth="1"/>
    <col min="29" max="16384" width="9.140625" style="17"/>
  </cols>
  <sheetData>
    <row r="1" spans="1:20" x14ac:dyDescent="0.2">
      <c r="A1" s="12" t="s">
        <v>1</v>
      </c>
      <c r="B1" s="12" t="s">
        <v>2</v>
      </c>
      <c r="C1" s="12" t="s">
        <v>3</v>
      </c>
      <c r="D1" s="13" t="s">
        <v>4</v>
      </c>
      <c r="E1" s="14" t="s">
        <v>7</v>
      </c>
      <c r="F1" s="15" t="s">
        <v>37</v>
      </c>
      <c r="G1" s="15" t="s">
        <v>38</v>
      </c>
      <c r="H1" s="15" t="s">
        <v>39</v>
      </c>
      <c r="I1" s="15" t="s">
        <v>40</v>
      </c>
      <c r="J1" s="15" t="s">
        <v>41</v>
      </c>
      <c r="K1" s="15" t="s">
        <v>42</v>
      </c>
      <c r="L1" s="16" t="s">
        <v>44</v>
      </c>
      <c r="M1" s="16" t="s">
        <v>45</v>
      </c>
      <c r="N1" s="16" t="s">
        <v>46</v>
      </c>
      <c r="O1" s="16" t="s">
        <v>47</v>
      </c>
      <c r="P1" s="16" t="s">
        <v>48</v>
      </c>
      <c r="Q1" s="16" t="s">
        <v>49</v>
      </c>
      <c r="R1" s="15" t="s">
        <v>6</v>
      </c>
      <c r="S1" s="15" t="s">
        <v>43</v>
      </c>
      <c r="T1" s="15" t="s">
        <v>50</v>
      </c>
    </row>
    <row r="2" spans="1:20" x14ac:dyDescent="0.2">
      <c r="A2" s="12"/>
      <c r="B2" s="12"/>
      <c r="C2" s="12" t="s">
        <v>0</v>
      </c>
      <c r="D2" s="13" t="s">
        <v>5</v>
      </c>
      <c r="E2" s="18" t="s">
        <v>8</v>
      </c>
      <c r="F2" s="19" t="s">
        <v>9</v>
      </c>
      <c r="G2" s="19" t="s">
        <v>9</v>
      </c>
      <c r="H2" s="19" t="s">
        <v>9</v>
      </c>
      <c r="I2" s="19" t="s">
        <v>9</v>
      </c>
      <c r="J2" s="19" t="s">
        <v>9</v>
      </c>
      <c r="K2" s="19" t="s">
        <v>9</v>
      </c>
      <c r="L2" s="19" t="s">
        <v>9</v>
      </c>
      <c r="M2" s="19" t="s">
        <v>9</v>
      </c>
      <c r="N2" s="19" t="s">
        <v>9</v>
      </c>
      <c r="O2" s="19" t="s">
        <v>9</v>
      </c>
      <c r="P2" s="19" t="s">
        <v>9</v>
      </c>
      <c r="Q2" s="19" t="s">
        <v>9</v>
      </c>
      <c r="R2" s="19" t="s">
        <v>8</v>
      </c>
      <c r="S2" s="19" t="s">
        <v>9</v>
      </c>
      <c r="T2" s="19" t="s">
        <v>9</v>
      </c>
    </row>
    <row r="3" spans="1:20" x14ac:dyDescent="0.2">
      <c r="A3" s="30">
        <v>2021</v>
      </c>
      <c r="B3" s="30">
        <v>1</v>
      </c>
      <c r="C3" s="39">
        <v>411</v>
      </c>
      <c r="D3" s="45">
        <v>2</v>
      </c>
      <c r="E3" s="19"/>
      <c r="F3" s="19"/>
      <c r="G3" s="19"/>
      <c r="H3" s="19"/>
      <c r="I3" s="19"/>
      <c r="J3" s="19"/>
      <c r="K3" s="19"/>
      <c r="L3" s="19"/>
      <c r="M3" s="19"/>
      <c r="N3" s="19"/>
      <c r="O3" s="19"/>
      <c r="P3" s="19"/>
      <c r="Q3" s="19"/>
      <c r="R3" s="19"/>
      <c r="S3" s="19"/>
      <c r="T3" s="19"/>
    </row>
    <row r="4" spans="1:20" s="24" customFormat="1" ht="18" customHeight="1" x14ac:dyDescent="0.2">
      <c r="A4" s="30">
        <v>2021</v>
      </c>
      <c r="B4" s="30">
        <v>1</v>
      </c>
      <c r="C4" s="23">
        <v>421</v>
      </c>
      <c r="D4" s="46">
        <v>2</v>
      </c>
      <c r="E4" s="38" t="s">
        <v>35</v>
      </c>
      <c r="F4" s="32">
        <v>6.8</v>
      </c>
      <c r="G4" s="22"/>
      <c r="H4" s="32"/>
      <c r="I4" s="32">
        <v>5.6</v>
      </c>
      <c r="J4" s="32"/>
      <c r="K4" s="32"/>
      <c r="L4" s="32"/>
      <c r="M4" s="32"/>
      <c r="N4" s="32"/>
      <c r="O4" s="32"/>
      <c r="P4" s="32"/>
      <c r="Q4" s="32"/>
      <c r="R4" s="22"/>
      <c r="S4" s="22"/>
      <c r="T4" s="22"/>
    </row>
    <row r="5" spans="1:20" s="24" customFormat="1" ht="14.1" customHeight="1" x14ac:dyDescent="0.2">
      <c r="A5" s="30">
        <v>2021</v>
      </c>
      <c r="B5" s="30">
        <v>1</v>
      </c>
      <c r="C5" s="23">
        <v>422</v>
      </c>
      <c r="D5" s="46">
        <v>2</v>
      </c>
      <c r="E5" s="35"/>
      <c r="F5" s="32"/>
      <c r="G5" s="22"/>
      <c r="H5" s="32"/>
      <c r="I5" s="32"/>
      <c r="J5" s="32"/>
      <c r="K5" s="32"/>
      <c r="L5" s="32"/>
      <c r="M5" s="32"/>
      <c r="N5" s="32"/>
      <c r="O5" s="32"/>
      <c r="P5" s="32"/>
      <c r="Q5" s="32"/>
      <c r="R5" s="22"/>
      <c r="S5" s="22"/>
      <c r="T5" s="22"/>
    </row>
    <row r="6" spans="1:20" s="24" customFormat="1" x14ac:dyDescent="0.2">
      <c r="A6" s="30">
        <v>2021</v>
      </c>
      <c r="B6" s="30">
        <v>1</v>
      </c>
      <c r="C6" s="23">
        <v>424</v>
      </c>
      <c r="D6" s="46">
        <v>1</v>
      </c>
      <c r="E6" s="38"/>
      <c r="F6" s="22"/>
      <c r="G6" s="22"/>
      <c r="H6" s="22"/>
      <c r="I6" s="22"/>
      <c r="J6" s="22"/>
      <c r="K6" s="22"/>
      <c r="L6" s="22"/>
      <c r="M6" s="22"/>
      <c r="N6" s="22"/>
      <c r="O6" s="22"/>
      <c r="P6" s="22"/>
      <c r="Q6" s="22"/>
      <c r="R6" s="22"/>
      <c r="S6" s="22"/>
      <c r="T6" s="22"/>
    </row>
    <row r="7" spans="1:20" s="24" customFormat="1" x14ac:dyDescent="0.2">
      <c r="A7" s="30">
        <v>2021</v>
      </c>
      <c r="B7" s="30">
        <v>1</v>
      </c>
      <c r="C7" s="23">
        <v>426</v>
      </c>
      <c r="D7" s="46">
        <v>2</v>
      </c>
      <c r="E7" s="19"/>
      <c r="F7" s="22"/>
      <c r="G7" s="22"/>
      <c r="H7" s="22"/>
      <c r="I7" s="22"/>
      <c r="J7" s="22"/>
      <c r="K7" s="22"/>
      <c r="L7" s="22"/>
      <c r="M7" s="22"/>
      <c r="N7" s="22"/>
      <c r="O7" s="22"/>
      <c r="P7" s="22"/>
      <c r="Q7" s="22"/>
      <c r="R7" s="22"/>
      <c r="S7" s="22"/>
      <c r="T7" s="22"/>
    </row>
    <row r="8" spans="1:20" s="24" customFormat="1" x14ac:dyDescent="0.2">
      <c r="A8" s="30">
        <v>2021</v>
      </c>
      <c r="B8" s="30">
        <v>1</v>
      </c>
      <c r="C8" s="23">
        <v>429</v>
      </c>
      <c r="D8" s="46">
        <v>2</v>
      </c>
      <c r="E8" s="35" t="s">
        <v>13</v>
      </c>
      <c r="F8" s="32">
        <v>8.1999999999999993</v>
      </c>
      <c r="G8" s="22"/>
      <c r="H8" s="22"/>
      <c r="I8" s="22"/>
      <c r="J8" s="22"/>
      <c r="K8" s="22"/>
      <c r="L8" s="32">
        <v>4</v>
      </c>
      <c r="M8" s="36"/>
      <c r="N8" s="36"/>
      <c r="O8" s="36"/>
      <c r="P8" s="36"/>
      <c r="Q8" s="36"/>
      <c r="S8" s="22"/>
      <c r="T8" s="22"/>
    </row>
    <row r="9" spans="1:20" s="24" customFormat="1" x14ac:dyDescent="0.2">
      <c r="A9" s="30">
        <v>2021</v>
      </c>
      <c r="B9" s="30">
        <v>1</v>
      </c>
      <c r="C9" s="23">
        <v>433</v>
      </c>
      <c r="D9" s="46">
        <v>2</v>
      </c>
      <c r="E9" s="31" t="s">
        <v>35</v>
      </c>
      <c r="F9" s="23">
        <v>3.88</v>
      </c>
      <c r="G9" s="22">
        <v>3.3720867764072793</v>
      </c>
      <c r="H9" s="22">
        <v>3.6035246465687676</v>
      </c>
      <c r="I9" s="22">
        <v>3.8052637128936251</v>
      </c>
      <c r="J9" s="22"/>
      <c r="K9" s="22"/>
      <c r="L9" s="23">
        <v>2.94</v>
      </c>
      <c r="M9" s="22">
        <v>2.7229030132058796</v>
      </c>
      <c r="N9" s="22">
        <v>2.0193262760126451</v>
      </c>
      <c r="O9" s="22">
        <v>2.9439554695068981</v>
      </c>
      <c r="P9" s="22"/>
      <c r="Q9" s="22"/>
      <c r="R9" s="22"/>
      <c r="S9" s="22"/>
      <c r="T9" s="22"/>
    </row>
    <row r="10" spans="1:20" s="24" customFormat="1" x14ac:dyDescent="0.2">
      <c r="A10" s="30">
        <v>2021</v>
      </c>
      <c r="B10" s="30">
        <v>1</v>
      </c>
      <c r="C10" s="23">
        <v>456</v>
      </c>
      <c r="D10" s="46">
        <v>1</v>
      </c>
      <c r="E10" s="31"/>
      <c r="F10" s="32"/>
      <c r="G10" s="22"/>
      <c r="H10" s="22"/>
      <c r="I10" s="22"/>
      <c r="J10" s="22"/>
      <c r="K10" s="22"/>
      <c r="L10" s="32"/>
      <c r="M10" s="22"/>
      <c r="N10" s="22"/>
      <c r="O10" s="22"/>
      <c r="P10" s="22"/>
      <c r="Q10" s="22"/>
      <c r="R10" s="22"/>
      <c r="S10" s="22"/>
      <c r="T10" s="22"/>
    </row>
    <row r="11" spans="1:20" s="24" customFormat="1" x14ac:dyDescent="0.2">
      <c r="A11" s="30">
        <v>2021</v>
      </c>
      <c r="B11" s="30">
        <v>1</v>
      </c>
      <c r="C11" s="23">
        <v>463</v>
      </c>
      <c r="D11" s="46">
        <v>2</v>
      </c>
      <c r="E11" s="35" t="s">
        <v>13</v>
      </c>
      <c r="F11" s="32">
        <v>6.1</v>
      </c>
      <c r="G11" s="22">
        <v>6.1</v>
      </c>
      <c r="H11" s="22">
        <v>6</v>
      </c>
      <c r="I11" s="22">
        <v>5</v>
      </c>
      <c r="J11" s="22"/>
      <c r="K11" s="34">
        <v>5.2</v>
      </c>
      <c r="L11" s="34">
        <v>5</v>
      </c>
      <c r="M11" s="22">
        <v>5</v>
      </c>
      <c r="N11" s="22">
        <v>5</v>
      </c>
      <c r="O11" s="22">
        <v>4.9000000000000004</v>
      </c>
      <c r="P11" s="22"/>
      <c r="Q11" s="34">
        <v>4.2</v>
      </c>
      <c r="S11" s="22"/>
      <c r="T11" s="22"/>
    </row>
    <row r="12" spans="1:20" s="24" customFormat="1" x14ac:dyDescent="0.2">
      <c r="A12" s="30">
        <v>2021</v>
      </c>
      <c r="B12" s="30">
        <v>1</v>
      </c>
      <c r="C12" s="23">
        <v>484</v>
      </c>
      <c r="D12" s="46">
        <v>2</v>
      </c>
      <c r="E12" s="19"/>
      <c r="F12" s="22"/>
      <c r="G12" s="22"/>
      <c r="H12" s="22"/>
      <c r="I12" s="22"/>
      <c r="J12" s="22"/>
      <c r="K12" s="22"/>
      <c r="L12" s="22"/>
      <c r="M12" s="22"/>
      <c r="N12" s="22"/>
      <c r="O12" s="22"/>
      <c r="P12" s="22"/>
      <c r="Q12" s="22"/>
      <c r="R12" s="22"/>
      <c r="S12" s="22"/>
      <c r="T12" s="22"/>
    </row>
    <row r="13" spans="1:20" s="24" customFormat="1" ht="12.75" customHeight="1" x14ac:dyDescent="0.2">
      <c r="A13" s="30">
        <v>2021</v>
      </c>
      <c r="B13" s="30">
        <v>1</v>
      </c>
      <c r="C13" s="23">
        <v>504</v>
      </c>
      <c r="D13" s="46">
        <v>1</v>
      </c>
      <c r="E13" s="35" t="s">
        <v>13</v>
      </c>
      <c r="F13" s="34">
        <v>7</v>
      </c>
      <c r="G13" s="22"/>
      <c r="H13" s="34"/>
      <c r="I13" s="34"/>
      <c r="J13" s="34"/>
      <c r="K13" s="34"/>
      <c r="L13" s="34">
        <v>5</v>
      </c>
      <c r="M13" s="34"/>
      <c r="N13" s="34"/>
      <c r="O13" s="34"/>
      <c r="P13" s="34"/>
      <c r="Q13" s="34"/>
      <c r="R13" s="22"/>
      <c r="S13" s="22"/>
      <c r="T13" s="22"/>
    </row>
    <row r="14" spans="1:20" s="24" customFormat="1" ht="12.75" customHeight="1" x14ac:dyDescent="0.2">
      <c r="A14" s="30">
        <v>2021</v>
      </c>
      <c r="B14" s="30">
        <v>1</v>
      </c>
      <c r="C14" s="23">
        <v>507</v>
      </c>
      <c r="D14" s="46">
        <v>3</v>
      </c>
      <c r="E14" s="31"/>
      <c r="G14" s="22"/>
      <c r="H14" s="34"/>
      <c r="I14" s="34"/>
      <c r="J14" s="34"/>
      <c r="K14" s="34"/>
      <c r="M14" s="34"/>
      <c r="N14" s="34"/>
      <c r="O14" s="34"/>
      <c r="P14" s="34"/>
      <c r="Q14" s="34"/>
      <c r="R14" s="22"/>
      <c r="S14" s="22"/>
      <c r="T14" s="22"/>
    </row>
    <row r="15" spans="1:20" s="23" customFormat="1" ht="12.75" customHeight="1" x14ac:dyDescent="0.2">
      <c r="A15" s="30">
        <v>2021</v>
      </c>
      <c r="B15" s="30">
        <v>1</v>
      </c>
      <c r="C15" s="23">
        <v>508</v>
      </c>
      <c r="D15" s="46">
        <v>2</v>
      </c>
      <c r="E15" s="31"/>
      <c r="F15" s="34"/>
      <c r="G15" s="34"/>
      <c r="H15" s="34"/>
      <c r="I15" s="27"/>
      <c r="J15" s="27"/>
      <c r="K15" s="27"/>
      <c r="L15" s="27"/>
      <c r="M15" s="27"/>
      <c r="N15" s="27"/>
      <c r="O15" s="27"/>
      <c r="P15" s="27"/>
      <c r="Q15" s="27"/>
      <c r="R15" s="27"/>
      <c r="S15" s="27"/>
      <c r="T15" s="27"/>
    </row>
    <row r="16" spans="1:20" s="24" customFormat="1" ht="12.75" customHeight="1" x14ac:dyDescent="0.2">
      <c r="A16" s="30">
        <v>2021</v>
      </c>
      <c r="B16" s="30">
        <v>1</v>
      </c>
      <c r="C16" s="23">
        <v>510</v>
      </c>
      <c r="D16" s="46">
        <v>2</v>
      </c>
      <c r="E16" s="31" t="s">
        <v>12</v>
      </c>
      <c r="F16" s="34"/>
      <c r="G16" s="34"/>
      <c r="H16" s="34"/>
      <c r="I16" s="27"/>
      <c r="J16" s="27"/>
      <c r="K16" s="27"/>
      <c r="L16" s="27"/>
      <c r="M16" s="27"/>
      <c r="N16" s="27"/>
      <c r="O16" s="27"/>
      <c r="P16" s="27"/>
      <c r="Q16" s="27"/>
      <c r="R16" s="27" t="s">
        <v>57</v>
      </c>
      <c r="S16" s="27">
        <v>4.5</v>
      </c>
      <c r="T16" s="27">
        <v>2.5</v>
      </c>
    </row>
    <row r="17" spans="1:20" s="24" customFormat="1" ht="12.75" customHeight="1" x14ac:dyDescent="0.2">
      <c r="A17" s="30">
        <v>2021</v>
      </c>
      <c r="B17" s="30">
        <v>1</v>
      </c>
      <c r="C17" s="23">
        <v>518</v>
      </c>
      <c r="D17" s="46">
        <v>2</v>
      </c>
      <c r="E17" s="35" t="s">
        <v>13</v>
      </c>
      <c r="F17" s="34">
        <v>6.5</v>
      </c>
      <c r="G17" s="34"/>
      <c r="H17" s="34"/>
      <c r="I17" s="27"/>
      <c r="J17" s="27"/>
      <c r="K17" s="27"/>
      <c r="L17" s="27">
        <v>3.5</v>
      </c>
      <c r="M17" s="27"/>
      <c r="N17" s="27"/>
      <c r="O17" s="27"/>
      <c r="P17" s="27"/>
      <c r="Q17" s="27"/>
      <c r="R17" s="27"/>
      <c r="S17" s="27"/>
      <c r="T17" s="27"/>
    </row>
    <row r="18" spans="1:20" s="24" customFormat="1" ht="12.75" customHeight="1" x14ac:dyDescent="0.2">
      <c r="A18" s="30">
        <v>2021</v>
      </c>
      <c r="B18" s="30">
        <v>1</v>
      </c>
      <c r="C18" s="23">
        <v>524</v>
      </c>
      <c r="D18" s="46">
        <v>2</v>
      </c>
      <c r="E18" s="31"/>
      <c r="F18" s="34"/>
      <c r="G18" s="34"/>
      <c r="H18" s="34"/>
      <c r="I18" s="27"/>
      <c r="J18" s="27"/>
      <c r="K18" s="27"/>
      <c r="L18" s="27"/>
      <c r="M18" s="27"/>
      <c r="N18" s="27"/>
      <c r="O18" s="27"/>
      <c r="P18" s="27"/>
      <c r="Q18" s="27"/>
      <c r="R18" s="27"/>
      <c r="S18" s="27"/>
      <c r="T18" s="27"/>
    </row>
    <row r="19" spans="1:20" s="24" customFormat="1" ht="12.75" customHeight="1" x14ac:dyDescent="0.2">
      <c r="A19" s="30">
        <v>2021</v>
      </c>
      <c r="B19" s="30">
        <v>1</v>
      </c>
      <c r="C19" s="23">
        <v>528</v>
      </c>
      <c r="D19" s="46">
        <v>1</v>
      </c>
      <c r="E19" s="31"/>
      <c r="F19" s="34"/>
      <c r="G19" s="34"/>
      <c r="H19" s="34"/>
      <c r="I19" s="27"/>
      <c r="J19" s="27"/>
      <c r="K19" s="27"/>
      <c r="L19" s="27"/>
      <c r="M19" s="27"/>
      <c r="N19" s="27"/>
      <c r="O19" s="27"/>
      <c r="P19" s="27"/>
      <c r="Q19" s="27"/>
      <c r="R19" s="27"/>
      <c r="S19" s="27"/>
      <c r="T19" s="27"/>
    </row>
    <row r="20" spans="1:20" s="24" customFormat="1" ht="12.75" customHeight="1" x14ac:dyDescent="0.2">
      <c r="A20" s="30">
        <v>2021</v>
      </c>
      <c r="B20" s="30">
        <v>1</v>
      </c>
      <c r="C20" s="23">
        <v>535</v>
      </c>
      <c r="D20" s="46">
        <v>1</v>
      </c>
      <c r="E20" s="31" t="s">
        <v>35</v>
      </c>
      <c r="F20" s="34"/>
      <c r="G20" s="34"/>
      <c r="H20" s="34"/>
      <c r="I20" s="27">
        <v>6</v>
      </c>
      <c r="J20" s="27"/>
      <c r="K20" s="27"/>
      <c r="L20" s="27"/>
      <c r="M20" s="27"/>
      <c r="N20" s="27"/>
      <c r="O20" s="27">
        <v>4</v>
      </c>
      <c r="P20" s="27"/>
      <c r="Q20" s="27"/>
      <c r="R20" s="27"/>
      <c r="S20" s="27"/>
      <c r="T20" s="27"/>
    </row>
    <row r="21" spans="1:20" s="24" customFormat="1" ht="12.75" customHeight="1" x14ac:dyDescent="0.2">
      <c r="A21" s="30">
        <v>2021</v>
      </c>
      <c r="B21" s="30">
        <v>1</v>
      </c>
      <c r="C21" s="23">
        <v>546</v>
      </c>
      <c r="D21" s="46">
        <v>1</v>
      </c>
      <c r="E21" s="35" t="s">
        <v>35</v>
      </c>
      <c r="F21" s="34"/>
      <c r="G21" s="34"/>
      <c r="H21" s="34"/>
      <c r="I21" s="27">
        <v>8</v>
      </c>
      <c r="J21" s="27"/>
      <c r="K21" s="27"/>
      <c r="L21" s="27"/>
      <c r="M21" s="27"/>
      <c r="N21" s="27"/>
      <c r="O21" s="27">
        <v>2.7</v>
      </c>
      <c r="P21" s="27"/>
      <c r="Q21" s="27"/>
      <c r="R21" s="27"/>
      <c r="S21" s="27"/>
      <c r="T21" s="27"/>
    </row>
    <row r="22" spans="1:20" s="24" customFormat="1" ht="12.75" customHeight="1" x14ac:dyDescent="0.2">
      <c r="A22" s="30">
        <v>2021</v>
      </c>
      <c r="B22" s="30">
        <v>1</v>
      </c>
      <c r="C22" s="23">
        <v>549</v>
      </c>
      <c r="D22" s="46">
        <v>2</v>
      </c>
      <c r="E22" s="31"/>
      <c r="F22" s="34"/>
      <c r="G22" s="34"/>
      <c r="H22" s="34"/>
      <c r="I22" s="27"/>
      <c r="J22" s="27"/>
      <c r="K22" s="27"/>
      <c r="L22" s="27"/>
      <c r="M22" s="27"/>
      <c r="N22" s="27"/>
      <c r="O22" s="27"/>
      <c r="P22" s="27"/>
      <c r="Q22" s="27"/>
      <c r="R22" s="27"/>
      <c r="S22" s="27"/>
      <c r="T22" s="27"/>
    </row>
    <row r="23" spans="1:20" s="24" customFormat="1" ht="12.75" customHeight="1" x14ac:dyDescent="0.2">
      <c r="A23" s="30">
        <v>2021</v>
      </c>
      <c r="B23" s="30">
        <v>1</v>
      </c>
      <c r="C23" s="23">
        <v>553</v>
      </c>
      <c r="D23" s="46">
        <v>2</v>
      </c>
      <c r="E23" s="35"/>
      <c r="F23" s="37"/>
      <c r="G23" s="34"/>
      <c r="H23" s="34"/>
      <c r="I23" s="27"/>
      <c r="J23" s="27"/>
      <c r="K23" s="27"/>
      <c r="L23" s="27"/>
      <c r="M23" s="27"/>
      <c r="N23" s="27"/>
      <c r="O23" s="27"/>
      <c r="P23" s="27"/>
      <c r="Q23" s="27"/>
      <c r="R23" s="27"/>
      <c r="S23" s="27"/>
      <c r="T23" s="27"/>
    </row>
    <row r="24" spans="1:20" s="24" customFormat="1" ht="12.75" customHeight="1" x14ac:dyDescent="0.2">
      <c r="A24" s="30">
        <v>2021</v>
      </c>
      <c r="B24" s="30">
        <v>1</v>
      </c>
      <c r="C24" s="23">
        <v>555</v>
      </c>
      <c r="D24" s="46">
        <v>1</v>
      </c>
      <c r="E24" s="33" t="s">
        <v>15</v>
      </c>
      <c r="F24" s="34">
        <v>9</v>
      </c>
      <c r="G24" s="34"/>
      <c r="H24" s="34">
        <v>9.4</v>
      </c>
      <c r="I24" s="27">
        <v>6</v>
      </c>
      <c r="J24" s="27"/>
      <c r="K24" s="27">
        <v>10.5</v>
      </c>
      <c r="L24" s="23">
        <v>7.5</v>
      </c>
      <c r="M24" s="27"/>
      <c r="N24" s="27">
        <v>7.7</v>
      </c>
      <c r="O24" s="27">
        <v>5.6</v>
      </c>
      <c r="P24" s="27"/>
      <c r="Q24" s="27">
        <v>6</v>
      </c>
      <c r="S24" s="27"/>
      <c r="T24" s="27"/>
    </row>
    <row r="25" spans="1:20" s="24" customFormat="1" ht="12.75" customHeight="1" x14ac:dyDescent="0.2">
      <c r="A25" s="30">
        <v>2021</v>
      </c>
      <c r="B25" s="30">
        <v>1</v>
      </c>
      <c r="C25" s="23">
        <v>557</v>
      </c>
      <c r="D25" s="46">
        <v>1</v>
      </c>
      <c r="E25" s="31" t="s">
        <v>28</v>
      </c>
      <c r="F25" s="34"/>
      <c r="G25" s="34" t="s">
        <v>36</v>
      </c>
      <c r="H25" s="34" t="s">
        <v>36</v>
      </c>
      <c r="I25" s="27"/>
      <c r="J25" s="27">
        <v>5.6</v>
      </c>
      <c r="K25" s="27"/>
      <c r="L25" s="27"/>
      <c r="M25" s="27" t="s">
        <v>36</v>
      </c>
      <c r="N25" s="27" t="s">
        <v>36</v>
      </c>
      <c r="O25" s="27"/>
      <c r="P25" s="27">
        <v>5.3</v>
      </c>
      <c r="Q25" s="27"/>
      <c r="S25" s="27"/>
      <c r="T25" s="27"/>
    </row>
    <row r="26" spans="1:20" s="24" customFormat="1" ht="12.75" customHeight="1" x14ac:dyDescent="0.2">
      <c r="A26" s="30">
        <v>2021</v>
      </c>
      <c r="B26" s="30">
        <v>1</v>
      </c>
      <c r="C26" s="23">
        <v>563</v>
      </c>
      <c r="D26" s="46">
        <v>2</v>
      </c>
      <c r="E26" s="31"/>
      <c r="F26" s="34"/>
      <c r="G26" s="34"/>
      <c r="H26" s="34"/>
      <c r="I26" s="27"/>
      <c r="J26" s="27"/>
      <c r="K26" s="27"/>
      <c r="L26" s="27"/>
      <c r="M26" s="27"/>
      <c r="N26" s="27"/>
      <c r="O26" s="27"/>
      <c r="P26" s="27"/>
      <c r="Q26" s="27"/>
      <c r="R26" s="27"/>
      <c r="S26" s="27"/>
      <c r="T26" s="27"/>
    </row>
    <row r="27" spans="1:20" s="24" customFormat="1" ht="12.75" customHeight="1" x14ac:dyDescent="0.2">
      <c r="A27" s="30">
        <v>2021</v>
      </c>
      <c r="B27" s="23">
        <v>1</v>
      </c>
      <c r="C27" s="23">
        <v>568</v>
      </c>
      <c r="D27" s="46">
        <v>2</v>
      </c>
      <c r="E27" s="31"/>
      <c r="F27" s="34"/>
      <c r="G27" s="34"/>
      <c r="H27" s="34"/>
      <c r="I27" s="27"/>
      <c r="J27" s="27"/>
      <c r="K27" s="27"/>
      <c r="L27" s="27"/>
      <c r="M27" s="27"/>
      <c r="N27" s="27"/>
      <c r="O27" s="27"/>
      <c r="P27" s="27"/>
      <c r="Q27" s="27"/>
      <c r="R27" s="27"/>
      <c r="S27" s="27"/>
      <c r="T27" s="27"/>
    </row>
    <row r="28" spans="1:20" s="24" customFormat="1" ht="12.75" customHeight="1" x14ac:dyDescent="0.2">
      <c r="A28" s="30">
        <v>2021</v>
      </c>
      <c r="B28" s="23">
        <v>1</v>
      </c>
      <c r="C28" s="23">
        <v>570</v>
      </c>
      <c r="D28" s="46">
        <v>2</v>
      </c>
      <c r="E28" s="31"/>
      <c r="F28" s="34"/>
      <c r="G28" s="34"/>
      <c r="H28" s="34"/>
      <c r="I28" s="27"/>
      <c r="J28" s="27"/>
      <c r="K28" s="27"/>
      <c r="L28" s="27"/>
      <c r="M28" s="27"/>
      <c r="N28" s="27"/>
      <c r="O28" s="27"/>
      <c r="P28" s="27"/>
      <c r="Q28" s="27"/>
      <c r="R28" s="27"/>
      <c r="S28" s="27"/>
      <c r="T28" s="27"/>
    </row>
    <row r="29" spans="1:20" s="24" customFormat="1" ht="12.75" customHeight="1" x14ac:dyDescent="0.2">
      <c r="A29" s="30">
        <v>2021</v>
      </c>
      <c r="B29" s="23">
        <v>1</v>
      </c>
      <c r="C29" s="23">
        <v>572</v>
      </c>
      <c r="D29" s="46">
        <v>1</v>
      </c>
      <c r="E29" s="35" t="s">
        <v>13</v>
      </c>
      <c r="F29" s="34">
        <v>2.9</v>
      </c>
      <c r="G29" s="34"/>
      <c r="H29" s="34"/>
      <c r="I29" s="27">
        <v>2.6</v>
      </c>
      <c r="J29" s="27"/>
      <c r="K29" s="27"/>
      <c r="L29" s="27">
        <v>3.1</v>
      </c>
      <c r="M29" s="27"/>
      <c r="N29" s="27"/>
      <c r="O29" s="27">
        <v>2.8</v>
      </c>
      <c r="P29" s="27"/>
      <c r="Q29" s="27"/>
      <c r="R29" s="27"/>
      <c r="S29" s="27"/>
      <c r="T29" s="27"/>
    </row>
    <row r="30" spans="1:20" s="24" customFormat="1" ht="12.75" customHeight="1" x14ac:dyDescent="0.2">
      <c r="A30" s="30">
        <v>2021</v>
      </c>
      <c r="B30" s="23">
        <v>1</v>
      </c>
      <c r="C30" s="23">
        <v>574</v>
      </c>
      <c r="D30" s="46">
        <v>2</v>
      </c>
      <c r="E30" s="35" t="s">
        <v>13</v>
      </c>
      <c r="F30" s="34">
        <v>9.4</v>
      </c>
      <c r="G30" s="34"/>
      <c r="H30" s="34">
        <v>9</v>
      </c>
      <c r="I30" s="27"/>
      <c r="J30" s="27"/>
      <c r="K30" s="27"/>
      <c r="L30" s="27">
        <v>5.0999999999999996</v>
      </c>
      <c r="M30" s="27"/>
      <c r="N30" s="27">
        <v>5</v>
      </c>
      <c r="O30" s="27"/>
      <c r="P30" s="27"/>
      <c r="Q30" s="27"/>
      <c r="R30" s="27"/>
      <c r="S30" s="27"/>
      <c r="T30" s="27"/>
    </row>
    <row r="31" spans="1:20" s="24" customFormat="1" ht="12.75" customHeight="1" x14ac:dyDescent="0.2">
      <c r="A31" s="30">
        <v>2021</v>
      </c>
      <c r="B31" s="23">
        <v>1</v>
      </c>
      <c r="C31" s="23">
        <v>576</v>
      </c>
      <c r="D31" s="46">
        <v>2</v>
      </c>
      <c r="E31" s="35"/>
      <c r="F31" s="34"/>
      <c r="G31" s="34"/>
      <c r="H31" s="34"/>
      <c r="I31" s="27"/>
      <c r="J31" s="27"/>
      <c r="K31" s="27"/>
      <c r="L31" s="27"/>
      <c r="M31" s="27"/>
      <c r="N31" s="27"/>
      <c r="O31" s="27"/>
      <c r="P31" s="27"/>
      <c r="Q31" s="27"/>
      <c r="R31" s="27"/>
      <c r="S31" s="27"/>
      <c r="T31" s="27"/>
    </row>
    <row r="32" spans="1:20" s="24" customFormat="1" ht="12.75" customHeight="1" x14ac:dyDescent="0.2">
      <c r="A32" s="30">
        <v>2021</v>
      </c>
      <c r="B32" s="23">
        <v>1</v>
      </c>
      <c r="C32" s="23">
        <v>577</v>
      </c>
      <c r="D32" s="46">
        <v>2</v>
      </c>
      <c r="E32" s="35"/>
      <c r="F32" s="34"/>
      <c r="G32" s="34"/>
      <c r="H32" s="34"/>
      <c r="I32" s="27"/>
      <c r="J32" s="27"/>
      <c r="K32" s="27"/>
      <c r="L32" s="27"/>
      <c r="M32" s="27"/>
      <c r="N32" s="27"/>
      <c r="O32" s="27"/>
      <c r="P32" s="27"/>
      <c r="Q32" s="27"/>
      <c r="R32" s="27"/>
      <c r="S32" s="27"/>
      <c r="T32" s="27"/>
    </row>
    <row r="33" spans="1:20" s="24" customFormat="1" ht="12.75" customHeight="1" x14ac:dyDescent="0.2">
      <c r="A33" s="30">
        <v>2021</v>
      </c>
      <c r="B33" s="23">
        <v>1</v>
      </c>
      <c r="C33" s="23">
        <v>578</v>
      </c>
      <c r="D33" s="46">
        <v>2</v>
      </c>
      <c r="E33" s="35"/>
      <c r="F33" s="34"/>
      <c r="G33" s="34"/>
      <c r="H33" s="34"/>
      <c r="I33" s="27"/>
      <c r="J33" s="27"/>
      <c r="K33" s="27"/>
      <c r="L33" s="27"/>
      <c r="M33" s="27"/>
      <c r="N33" s="27"/>
      <c r="O33" s="27"/>
      <c r="P33" s="27"/>
      <c r="Q33" s="27"/>
      <c r="R33" s="27"/>
      <c r="S33" s="27"/>
      <c r="T33" s="27"/>
    </row>
    <row r="34" spans="1:20" s="24" customFormat="1" x14ac:dyDescent="0.2">
      <c r="A34" s="30">
        <v>2021</v>
      </c>
      <c r="B34" s="23">
        <v>1</v>
      </c>
      <c r="C34" s="23">
        <v>579</v>
      </c>
      <c r="D34" s="46">
        <v>1</v>
      </c>
      <c r="E34" s="31"/>
      <c r="F34" s="34"/>
      <c r="G34" s="34"/>
      <c r="H34" s="34"/>
      <c r="I34" s="27"/>
      <c r="J34" s="27"/>
      <c r="K34" s="27"/>
      <c r="L34" s="27"/>
      <c r="M34" s="27"/>
      <c r="N34" s="27"/>
      <c r="O34" s="27"/>
      <c r="P34" s="27"/>
      <c r="Q34" s="27"/>
      <c r="R34" s="27"/>
      <c r="S34" s="27"/>
      <c r="T34" s="27"/>
    </row>
    <row r="35" spans="1:20" s="24" customFormat="1" x14ac:dyDescent="0.2">
      <c r="A35" s="30">
        <v>2021</v>
      </c>
      <c r="B35" s="23">
        <v>1</v>
      </c>
      <c r="C35" s="23">
        <v>584</v>
      </c>
      <c r="D35" s="46">
        <v>2</v>
      </c>
      <c r="E35" s="31"/>
      <c r="F35" s="34"/>
      <c r="G35" s="34"/>
      <c r="H35" s="34"/>
      <c r="I35" s="27"/>
      <c r="J35" s="27"/>
      <c r="K35" s="27"/>
      <c r="L35" s="27"/>
      <c r="M35" s="27"/>
      <c r="N35" s="27"/>
      <c r="O35" s="27"/>
      <c r="P35" s="27"/>
      <c r="Q35" s="27"/>
      <c r="R35" s="27"/>
      <c r="S35" s="27"/>
      <c r="T35" s="27"/>
    </row>
    <row r="36" spans="1:20" s="24" customFormat="1" x14ac:dyDescent="0.2">
      <c r="A36" s="30">
        <v>2021</v>
      </c>
      <c r="B36" s="23">
        <v>1</v>
      </c>
      <c r="C36" s="23">
        <v>585</v>
      </c>
      <c r="D36" s="31">
        <v>1</v>
      </c>
      <c r="E36" s="31"/>
      <c r="F36" s="34"/>
      <c r="G36" s="34"/>
      <c r="H36" s="34"/>
      <c r="I36" s="27"/>
      <c r="J36" s="27"/>
      <c r="K36" s="27"/>
      <c r="L36" s="27"/>
      <c r="M36" s="27"/>
      <c r="N36" s="27"/>
      <c r="O36" s="27"/>
      <c r="P36" s="27"/>
      <c r="Q36" s="27"/>
      <c r="R36" s="27"/>
      <c r="S36" s="27"/>
      <c r="T36" s="27"/>
    </row>
    <row r="37" spans="1:20" s="24" customFormat="1" x14ac:dyDescent="0.2">
      <c r="A37" s="30">
        <v>2021</v>
      </c>
      <c r="B37" s="23">
        <v>1</v>
      </c>
      <c r="C37" s="23">
        <v>586</v>
      </c>
      <c r="D37" s="31">
        <v>2</v>
      </c>
      <c r="E37" s="33" t="s">
        <v>35</v>
      </c>
      <c r="F37" s="34"/>
      <c r="G37" s="34"/>
      <c r="H37" s="34"/>
      <c r="I37" s="27">
        <v>7.45</v>
      </c>
      <c r="J37" s="27"/>
      <c r="K37" s="27"/>
      <c r="L37" s="27"/>
      <c r="M37" s="27"/>
      <c r="N37" s="27"/>
      <c r="O37" s="27">
        <v>5.31</v>
      </c>
      <c r="P37" s="27"/>
      <c r="Q37" s="27"/>
      <c r="R37" s="27"/>
      <c r="S37" s="27"/>
      <c r="T37" s="27"/>
    </row>
    <row r="38" spans="1:20" s="24" customFormat="1" x14ac:dyDescent="0.2">
      <c r="A38" s="30">
        <v>2021</v>
      </c>
      <c r="B38" s="23">
        <v>1</v>
      </c>
      <c r="C38" s="23">
        <v>587</v>
      </c>
      <c r="D38" s="31">
        <v>2</v>
      </c>
      <c r="E38" s="33" t="s">
        <v>35</v>
      </c>
      <c r="F38" s="34"/>
      <c r="G38" s="34"/>
      <c r="H38" s="34"/>
      <c r="I38" s="27">
        <v>4.4000000000000004</v>
      </c>
      <c r="J38" s="27"/>
      <c r="K38" s="27"/>
      <c r="L38" s="27"/>
      <c r="M38" s="27"/>
      <c r="N38" s="27"/>
      <c r="O38" s="27">
        <v>2.5</v>
      </c>
      <c r="P38" s="27"/>
      <c r="Q38" s="27"/>
      <c r="R38" s="27"/>
      <c r="S38" s="27"/>
      <c r="T38" s="27"/>
    </row>
    <row r="39" spans="1:20" s="24" customFormat="1" x14ac:dyDescent="0.2">
      <c r="A39" s="30">
        <v>2021</v>
      </c>
      <c r="B39" s="23">
        <v>1</v>
      </c>
      <c r="C39" s="23">
        <v>588</v>
      </c>
      <c r="D39" s="31">
        <v>1</v>
      </c>
      <c r="E39" s="33"/>
      <c r="F39" s="34"/>
      <c r="G39" s="34"/>
      <c r="H39" s="34"/>
      <c r="I39" s="27"/>
      <c r="J39" s="27"/>
      <c r="K39" s="27"/>
      <c r="L39" s="27"/>
      <c r="M39" s="27"/>
      <c r="N39" s="27"/>
      <c r="O39" s="27"/>
      <c r="P39" s="27"/>
      <c r="Q39" s="27"/>
      <c r="R39" s="27"/>
      <c r="S39" s="27"/>
      <c r="T39" s="27"/>
    </row>
    <row r="40" spans="1:20" s="24" customFormat="1" x14ac:dyDescent="0.2">
      <c r="A40" s="30">
        <v>2021</v>
      </c>
      <c r="B40" s="23">
        <v>1</v>
      </c>
      <c r="C40" s="23">
        <v>589</v>
      </c>
      <c r="D40" s="31">
        <v>2</v>
      </c>
      <c r="E40" s="33"/>
      <c r="F40" s="34"/>
      <c r="G40" s="34"/>
      <c r="H40" s="34"/>
      <c r="I40" s="27"/>
      <c r="J40" s="27"/>
      <c r="K40" s="27"/>
      <c r="L40" s="27"/>
      <c r="M40" s="27"/>
      <c r="N40" s="27"/>
      <c r="O40" s="27"/>
      <c r="P40" s="27"/>
      <c r="Q40" s="27"/>
      <c r="R40" s="27"/>
      <c r="S40" s="27"/>
      <c r="T40" s="27"/>
    </row>
    <row r="41" spans="1:20" s="24" customFormat="1" x14ac:dyDescent="0.2">
      <c r="A41" s="30">
        <v>2021</v>
      </c>
      <c r="B41" s="23">
        <v>1</v>
      </c>
      <c r="C41" s="23">
        <v>591</v>
      </c>
      <c r="D41" s="31">
        <v>2</v>
      </c>
      <c r="E41" s="33"/>
      <c r="F41" s="34"/>
      <c r="G41" s="34"/>
      <c r="H41" s="34"/>
      <c r="I41" s="27"/>
      <c r="J41" s="27"/>
      <c r="K41" s="27"/>
      <c r="L41" s="27"/>
      <c r="M41" s="27"/>
      <c r="N41" s="27"/>
      <c r="O41" s="27"/>
      <c r="P41" s="27"/>
      <c r="Q41" s="27"/>
      <c r="R41" s="27"/>
      <c r="S41" s="27"/>
      <c r="T41" s="27"/>
    </row>
    <row r="42" spans="1:20" ht="18" x14ac:dyDescent="0.2">
      <c r="A42" s="17"/>
      <c r="C42" s="28" t="s">
        <v>20</v>
      </c>
      <c r="D42" s="12"/>
      <c r="F42" s="26"/>
      <c r="G42" s="26"/>
      <c r="H42" s="26"/>
      <c r="I42" s="27"/>
      <c r="J42" s="27"/>
      <c r="K42" s="27"/>
      <c r="L42" s="27"/>
      <c r="M42" s="27"/>
      <c r="N42" s="27"/>
      <c r="O42" s="27"/>
      <c r="P42" s="27"/>
      <c r="Q42" s="27"/>
      <c r="R42" s="27"/>
      <c r="S42" s="27"/>
      <c r="T42" s="27"/>
    </row>
    <row r="43" spans="1:20" x14ac:dyDescent="0.2">
      <c r="A43" s="17"/>
      <c r="C43" s="12"/>
      <c r="D43" s="12" t="s">
        <v>21</v>
      </c>
      <c r="E43" s="25" t="s">
        <v>0</v>
      </c>
      <c r="F43" s="29">
        <f t="shared" ref="F43:Q43" si="0">MAX(F3:F41)</f>
        <v>9.4</v>
      </c>
      <c r="G43" s="29">
        <f t="shared" si="0"/>
        <v>6.1</v>
      </c>
      <c r="H43" s="29">
        <f t="shared" si="0"/>
        <v>9.4</v>
      </c>
      <c r="I43" s="29">
        <f t="shared" si="0"/>
        <v>8</v>
      </c>
      <c r="J43" s="29">
        <f t="shared" si="0"/>
        <v>5.6</v>
      </c>
      <c r="K43" s="29">
        <f t="shared" si="0"/>
        <v>10.5</v>
      </c>
      <c r="L43" s="29">
        <f t="shared" si="0"/>
        <v>7.5</v>
      </c>
      <c r="M43" s="29">
        <f t="shared" si="0"/>
        <v>5</v>
      </c>
      <c r="N43" s="29">
        <f t="shared" si="0"/>
        <v>7.7</v>
      </c>
      <c r="O43" s="29">
        <f t="shared" si="0"/>
        <v>5.6</v>
      </c>
      <c r="P43" s="29">
        <f t="shared" si="0"/>
        <v>5.3</v>
      </c>
      <c r="Q43" s="29">
        <f t="shared" si="0"/>
        <v>6</v>
      </c>
      <c r="R43" s="29"/>
      <c r="S43" s="29"/>
      <c r="T43" s="29"/>
    </row>
    <row r="44" spans="1:20" x14ac:dyDescent="0.2">
      <c r="A44" s="17"/>
      <c r="C44" s="12"/>
      <c r="D44" s="12" t="s">
        <v>22</v>
      </c>
      <c r="E44" s="25" t="s">
        <v>0</v>
      </c>
      <c r="F44" s="29">
        <f t="shared" ref="F44:Q44" si="1">AVERAGE(F3:F41)</f>
        <v>6.6422222222222214</v>
      </c>
      <c r="G44" s="29">
        <f t="shared" si="1"/>
        <v>4.7360433882036395</v>
      </c>
      <c r="H44" s="29">
        <f t="shared" si="1"/>
        <v>7.0008811616421927</v>
      </c>
      <c r="I44" s="29">
        <f t="shared" si="1"/>
        <v>5.4283626347659588</v>
      </c>
      <c r="J44" s="29">
        <f t="shared" si="1"/>
        <v>5.6</v>
      </c>
      <c r="K44" s="29">
        <f t="shared" si="1"/>
        <v>7.85</v>
      </c>
      <c r="L44" s="29">
        <f t="shared" si="1"/>
        <v>4.5175000000000001</v>
      </c>
      <c r="M44" s="29">
        <f t="shared" si="1"/>
        <v>3.8614515066029398</v>
      </c>
      <c r="N44" s="29">
        <f t="shared" si="1"/>
        <v>4.9298315690031611</v>
      </c>
      <c r="O44" s="29">
        <f t="shared" si="1"/>
        <v>3.8442444336883623</v>
      </c>
      <c r="P44" s="29">
        <f t="shared" si="1"/>
        <v>5.3</v>
      </c>
      <c r="Q44" s="29">
        <f t="shared" si="1"/>
        <v>5.0999999999999996</v>
      </c>
      <c r="R44" s="29"/>
      <c r="S44" s="29"/>
      <c r="T44" s="29"/>
    </row>
    <row r="45" spans="1:20" x14ac:dyDescent="0.2">
      <c r="A45" s="17"/>
      <c r="C45" s="12"/>
      <c r="D45" s="12" t="s">
        <v>23</v>
      </c>
      <c r="E45" s="25" t="s">
        <v>0</v>
      </c>
      <c r="F45" s="29">
        <f t="shared" ref="F45:Q45" si="2">MEDIAN(F3:F41)</f>
        <v>6.8</v>
      </c>
      <c r="G45" s="29">
        <f t="shared" si="2"/>
        <v>4.7360433882036395</v>
      </c>
      <c r="H45" s="29">
        <f t="shared" si="2"/>
        <v>7.5</v>
      </c>
      <c r="I45" s="29">
        <f t="shared" si="2"/>
        <v>5.6</v>
      </c>
      <c r="J45" s="29">
        <f t="shared" si="2"/>
        <v>5.6</v>
      </c>
      <c r="K45" s="29">
        <f t="shared" si="2"/>
        <v>7.85</v>
      </c>
      <c r="L45" s="29">
        <f t="shared" si="2"/>
        <v>4.5</v>
      </c>
      <c r="M45" s="29">
        <f t="shared" si="2"/>
        <v>3.8614515066029398</v>
      </c>
      <c r="N45" s="29">
        <f t="shared" si="2"/>
        <v>5</v>
      </c>
      <c r="O45" s="29">
        <f t="shared" si="2"/>
        <v>3.4719777347534491</v>
      </c>
      <c r="P45" s="29">
        <f t="shared" si="2"/>
        <v>5.3</v>
      </c>
      <c r="Q45" s="29">
        <f t="shared" si="2"/>
        <v>5.0999999999999996</v>
      </c>
      <c r="R45" s="29"/>
      <c r="S45" s="29"/>
      <c r="T45" s="29"/>
    </row>
    <row r="46" spans="1:20" x14ac:dyDescent="0.2">
      <c r="C46" s="12"/>
      <c r="D46" s="12" t="s">
        <v>24</v>
      </c>
      <c r="E46" s="25" t="s">
        <v>0</v>
      </c>
      <c r="F46" s="29">
        <f t="shared" ref="F46:Q46" si="3">MIN(F3:F41)</f>
        <v>2.9</v>
      </c>
      <c r="G46" s="29">
        <f t="shared" si="3"/>
        <v>3.3720867764072793</v>
      </c>
      <c r="H46" s="29">
        <f t="shared" si="3"/>
        <v>3.6035246465687676</v>
      </c>
      <c r="I46" s="29">
        <f t="shared" si="3"/>
        <v>2.6</v>
      </c>
      <c r="J46" s="29">
        <f t="shared" si="3"/>
        <v>5.6</v>
      </c>
      <c r="K46" s="29">
        <f t="shared" si="3"/>
        <v>5.2</v>
      </c>
      <c r="L46" s="29">
        <f t="shared" si="3"/>
        <v>2.94</v>
      </c>
      <c r="M46" s="29">
        <f t="shared" si="3"/>
        <v>2.7229030132058796</v>
      </c>
      <c r="N46" s="29">
        <f t="shared" si="3"/>
        <v>2.0193262760126451</v>
      </c>
      <c r="O46" s="29">
        <f t="shared" si="3"/>
        <v>2.5</v>
      </c>
      <c r="P46" s="29">
        <f t="shared" si="3"/>
        <v>5.3</v>
      </c>
      <c r="Q46" s="29">
        <f t="shared" si="3"/>
        <v>4.2</v>
      </c>
      <c r="R46" s="29"/>
      <c r="S46" s="29"/>
      <c r="T46" s="29"/>
    </row>
    <row r="47" spans="1:20" x14ac:dyDescent="0.2">
      <c r="C47" s="12"/>
      <c r="D47" s="12"/>
      <c r="E47" s="29"/>
      <c r="F47" s="29"/>
      <c r="G47" s="29"/>
      <c r="H47" s="29"/>
      <c r="I47" s="29"/>
      <c r="J47" s="29"/>
      <c r="K47" s="29"/>
      <c r="L47" s="29"/>
      <c r="M47" s="29"/>
      <c r="N47" s="29"/>
      <c r="O47" s="29"/>
      <c r="P47" s="29"/>
      <c r="Q47" s="29"/>
      <c r="R47" s="29"/>
      <c r="S47" s="29"/>
      <c r="T47" s="29"/>
    </row>
    <row r="48" spans="1:20" x14ac:dyDescent="0.2">
      <c r="C48" s="12"/>
      <c r="D48" s="12" t="s">
        <v>25</v>
      </c>
      <c r="E48" s="29" t="s">
        <v>0</v>
      </c>
      <c r="F48" s="29">
        <f t="shared" ref="F48:Q48" si="4">STDEV(F3:F41)</f>
        <v>2.1706092334744307</v>
      </c>
      <c r="G48" s="29">
        <f t="shared" si="4"/>
        <v>1.9289259388908653</v>
      </c>
      <c r="H48" s="29">
        <f t="shared" si="4"/>
        <v>2.7261720244500616</v>
      </c>
      <c r="I48" s="29">
        <f t="shared" si="4"/>
        <v>1.705082251460172</v>
      </c>
      <c r="J48" s="29" t="e">
        <f t="shared" si="4"/>
        <v>#DIV/0!</v>
      </c>
      <c r="K48" s="29">
        <f t="shared" si="4"/>
        <v>3.747665940288702</v>
      </c>
      <c r="L48" s="29">
        <f t="shared" si="4"/>
        <v>1.4881028190283088</v>
      </c>
      <c r="M48" s="29">
        <f t="shared" si="4"/>
        <v>1.6101507207815766</v>
      </c>
      <c r="N48" s="29">
        <f t="shared" si="4"/>
        <v>2.3205402685606376</v>
      </c>
      <c r="O48" s="29">
        <f t="shared" si="4"/>
        <v>1.2754411941916928</v>
      </c>
      <c r="P48" s="29" t="e">
        <f t="shared" si="4"/>
        <v>#DIV/0!</v>
      </c>
      <c r="Q48" s="29">
        <f t="shared" si="4"/>
        <v>1.2727922061357873</v>
      </c>
      <c r="R48" s="29"/>
      <c r="S48" s="29"/>
      <c r="T48" s="29"/>
    </row>
    <row r="49" spans="3:20" x14ac:dyDescent="0.2">
      <c r="C49" s="12"/>
      <c r="D49" s="12"/>
      <c r="E49" s="12"/>
    </row>
    <row r="50" spans="3:20" x14ac:dyDescent="0.2">
      <c r="C50" s="12"/>
      <c r="D50" s="12" t="s">
        <v>26</v>
      </c>
      <c r="E50" s="12">
        <f>COUNTA($E$3:$E$41)</f>
        <v>15</v>
      </c>
      <c r="F50" s="20">
        <f t="shared" ref="F50:Q50" si="5">COUNT(F3:F41)</f>
        <v>9</v>
      </c>
      <c r="G50" s="20">
        <f t="shared" si="5"/>
        <v>2</v>
      </c>
      <c r="H50" s="20">
        <f t="shared" si="5"/>
        <v>4</v>
      </c>
      <c r="I50" s="20">
        <f t="shared" si="5"/>
        <v>9</v>
      </c>
      <c r="J50" s="20">
        <f t="shared" si="5"/>
        <v>1</v>
      </c>
      <c r="K50" s="20">
        <f t="shared" si="5"/>
        <v>2</v>
      </c>
      <c r="L50" s="20">
        <f t="shared" si="5"/>
        <v>8</v>
      </c>
      <c r="M50" s="20">
        <f t="shared" si="5"/>
        <v>2</v>
      </c>
      <c r="N50" s="20">
        <f t="shared" si="5"/>
        <v>4</v>
      </c>
      <c r="O50" s="20">
        <f t="shared" si="5"/>
        <v>8</v>
      </c>
      <c r="P50" s="20">
        <f t="shared" si="5"/>
        <v>1</v>
      </c>
      <c r="Q50" s="20">
        <f t="shared" si="5"/>
        <v>2</v>
      </c>
      <c r="R50" s="20"/>
      <c r="S50" s="20"/>
      <c r="T50" s="20"/>
    </row>
    <row r="51" spans="3:20" x14ac:dyDescent="0.2">
      <c r="C51" s="12"/>
      <c r="D51" s="12"/>
      <c r="E51" s="20"/>
      <c r="F51" s="20"/>
      <c r="G51" s="20"/>
      <c r="H51" s="20"/>
      <c r="I51" s="20"/>
      <c r="J51" s="20"/>
      <c r="K51" s="20"/>
      <c r="L51" s="20"/>
      <c r="M51" s="20"/>
      <c r="N51" s="20"/>
      <c r="O51" s="20"/>
      <c r="P51" s="20"/>
      <c r="Q51" s="20"/>
      <c r="R51" s="20"/>
      <c r="S51" s="20"/>
      <c r="T51" s="20"/>
    </row>
    <row r="52" spans="3:20" x14ac:dyDescent="0.2">
      <c r="C52" s="12"/>
      <c r="D52" s="12" t="s">
        <v>27</v>
      </c>
      <c r="E52" s="12">
        <f t="shared" ref="E52:Q52" si="6">COUNT($C$3:$C$41)</f>
        <v>39</v>
      </c>
      <c r="F52" s="12">
        <f t="shared" si="6"/>
        <v>39</v>
      </c>
      <c r="G52" s="12">
        <f t="shared" si="6"/>
        <v>39</v>
      </c>
      <c r="H52" s="12">
        <f t="shared" si="6"/>
        <v>39</v>
      </c>
      <c r="I52" s="12">
        <f t="shared" si="6"/>
        <v>39</v>
      </c>
      <c r="J52" s="12">
        <f t="shared" si="6"/>
        <v>39</v>
      </c>
      <c r="K52" s="12">
        <f t="shared" si="6"/>
        <v>39</v>
      </c>
      <c r="L52" s="12">
        <f t="shared" si="6"/>
        <v>39</v>
      </c>
      <c r="M52" s="12">
        <f t="shared" si="6"/>
        <v>39</v>
      </c>
      <c r="N52" s="12">
        <f t="shared" si="6"/>
        <v>39</v>
      </c>
      <c r="O52" s="12">
        <f t="shared" si="6"/>
        <v>39</v>
      </c>
      <c r="P52" s="12">
        <f t="shared" si="6"/>
        <v>39</v>
      </c>
      <c r="Q52" s="12">
        <f t="shared" si="6"/>
        <v>39</v>
      </c>
      <c r="R52" s="12"/>
      <c r="S52" s="12"/>
      <c r="T52" s="12"/>
    </row>
  </sheetData>
  <pageMargins left="0.25" right="0.25" top="0.75" bottom="0.75" header="0.3" footer="0.3"/>
  <pageSetup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Recorded Data</vt:lpstr>
    </vt:vector>
  </TitlesOfParts>
  <Company>FRBP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 Evans</dc:creator>
  <cp:lastModifiedBy>Chew, John</cp:lastModifiedBy>
  <cp:lastPrinted>2018-02-06T15:45:36Z</cp:lastPrinted>
  <dcterms:created xsi:type="dcterms:W3CDTF">2003-05-08T18:07:17Z</dcterms:created>
  <dcterms:modified xsi:type="dcterms:W3CDTF">2021-02-10T16:43:55Z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2e03faf6-9b8c-44a1-b2b8-2393c457350a</vt:lpwstr>
  </property>
</Properties>
</file>